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470" windowHeight="11020" activeTab="1"/>
  </bookViews>
  <sheets>
    <sheet name="工作表1" sheetId="1" r:id="rId1"/>
    <sheet name="日程表" sheetId="2" r:id="rId2"/>
    <sheet name="工作表3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C9" i="2" l="1"/>
  <c r="B9" i="2"/>
  <c r="B12" i="2"/>
  <c r="B4" i="2"/>
  <c r="C8" i="2" l="1"/>
  <c r="B8" i="2"/>
  <c r="C10" i="2"/>
  <c r="B10" i="2"/>
  <c r="C11" i="2"/>
  <c r="B11" i="2"/>
  <c r="C7" i="2"/>
  <c r="B7" i="2"/>
  <c r="C6" i="2" l="1"/>
  <c r="B6" i="2"/>
  <c r="G5" i="2"/>
  <c r="C5" i="2"/>
  <c r="B5" i="2"/>
  <c r="B3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<sst xmlns="http://schemas.openxmlformats.org/spreadsheetml/2006/main" count="56" uniqueCount="55">
  <si>
    <t>備註</t>
    <phoneticPr fontId="1" type="noConversion"/>
  </si>
  <si>
    <t>順序</t>
    <phoneticPr fontId="1" type="noConversion"/>
  </si>
  <si>
    <t>卑南</t>
    <phoneticPr fontId="1" type="noConversion"/>
  </si>
  <si>
    <t>阿美族</t>
    <phoneticPr fontId="1" type="noConversion"/>
  </si>
  <si>
    <t>07/03-07/07</t>
    <phoneticPr fontId="1" type="noConversion"/>
  </si>
  <si>
    <t>部落主席                      主辦人</t>
    <phoneticPr fontId="10" type="noConversion"/>
  </si>
  <si>
    <t>0933-370912                   0900-106862</t>
    <phoneticPr fontId="10" type="noConversion"/>
  </si>
  <si>
    <t>蔡文勝                                 潘輝雄</t>
    <phoneticPr fontId="10" type="noConversion"/>
  </si>
  <si>
    <t>麥明吉                        李秀妹</t>
    <phoneticPr fontId="10" type="noConversion"/>
  </si>
  <si>
    <t>部落主席                            協會理事長</t>
    <phoneticPr fontId="10" type="noConversion"/>
  </si>
  <si>
    <t>0919-760134        0920-148095</t>
    <phoneticPr fontId="10" type="noConversion"/>
  </si>
  <si>
    <t>莿桐聚會所(富山村10鄰富山108號)</t>
    <phoneticPr fontId="10" type="noConversion"/>
  </si>
  <si>
    <t>張俊傑                            林肯毅</t>
    <phoneticPr fontId="10" type="noConversion"/>
  </si>
  <si>
    <t>文化協會總幹事 / 村長</t>
    <phoneticPr fontId="10" type="noConversion"/>
  </si>
  <si>
    <t>0911099280                     0916268909</t>
    <phoneticPr fontId="10" type="noConversion"/>
  </si>
  <si>
    <t>沈龍                            林吉祥</t>
    <phoneticPr fontId="10" type="noConversion"/>
  </si>
  <si>
    <t>頭目                      主辦人</t>
    <phoneticPr fontId="10" type="noConversion"/>
  </si>
  <si>
    <t>07/12-07/14</t>
    <phoneticPr fontId="10" type="noConversion"/>
  </si>
  <si>
    <t>劉逞玗                                        張嘉仁</t>
    <phoneticPr fontId="10" type="noConversion"/>
  </si>
  <si>
    <t>部落主席                               頭目</t>
    <phoneticPr fontId="10" type="noConversion"/>
  </si>
  <si>
    <t xml:space="preserve">0985-636608                              0963-222415                    </t>
    <phoneticPr fontId="10" type="noConversion"/>
  </si>
  <si>
    <t>利吉部落廣場                             (利吉路3鄰)</t>
    <phoneticPr fontId="10" type="noConversion"/>
  </si>
  <si>
    <t>07/12-07/14</t>
    <phoneticPr fontId="10" type="noConversion"/>
  </si>
  <si>
    <t>陳興榮                                      胡進德</t>
    <phoneticPr fontId="10" type="noConversion"/>
  </si>
  <si>
    <t>村長                 部落主席</t>
    <phoneticPr fontId="10" type="noConversion"/>
  </si>
  <si>
    <t>0921-621071                         0911-832650</t>
    <phoneticPr fontId="10" type="noConversion"/>
  </si>
  <si>
    <t>達魯瑪克文化廣場                 東興村外環道</t>
    <phoneticPr fontId="10" type="noConversion"/>
  </si>
  <si>
    <t>07/19-07/20</t>
    <phoneticPr fontId="10" type="noConversion"/>
  </si>
  <si>
    <t>張廣榮                                          林再宸生</t>
    <phoneticPr fontId="10" type="noConversion"/>
  </si>
  <si>
    <t>理事長                          部落主席</t>
    <phoneticPr fontId="10" type="noConversion"/>
  </si>
  <si>
    <t>0989-656711                          0977-313624</t>
    <phoneticPr fontId="10" type="noConversion"/>
  </si>
  <si>
    <t>07/13-07/14</t>
    <phoneticPr fontId="10" type="noConversion"/>
  </si>
  <si>
    <t>巴拉冠</t>
    <phoneticPr fontId="10" type="noConversion"/>
  </si>
  <si>
    <t>聚會所</t>
    <phoneticPr fontId="1" type="noConversion"/>
  </si>
  <si>
    <t>楊安明                                   劉雪瑛</t>
    <phoneticPr fontId="10" type="noConversion"/>
  </si>
  <si>
    <t>部落主席                           部落會計</t>
    <phoneticPr fontId="10" type="noConversion"/>
  </si>
  <si>
    <t>0963-240514                      0931-343863</t>
    <phoneticPr fontId="10" type="noConversion"/>
  </si>
  <si>
    <t>卑南遊客中心(卑南鄉賓朗路286號)</t>
    <phoneticPr fontId="10" type="noConversion"/>
  </si>
  <si>
    <t>孫賈尚軒</t>
    <phoneticPr fontId="10" type="noConversion"/>
  </si>
  <si>
    <t>總幹事</t>
    <phoneticPr fontId="10" type="noConversion"/>
  </si>
  <si>
    <t>0939021557</t>
    <phoneticPr fontId="1" type="noConversion"/>
  </si>
  <si>
    <t>六</t>
    <phoneticPr fontId="1" type="noConversion"/>
  </si>
  <si>
    <t>星期日</t>
    <phoneticPr fontId="1" type="noConversion"/>
  </si>
  <si>
    <t>莿桐部落15:00</t>
    <phoneticPr fontId="1" type="noConversion"/>
  </si>
  <si>
    <t>利嘉12:00      山里15:00      下賓朗18:00</t>
    <phoneticPr fontId="1" type="noConversion"/>
  </si>
  <si>
    <t>初鹿 8:00     利吉10:00      大巴11:50</t>
    <phoneticPr fontId="1" type="noConversion"/>
  </si>
  <si>
    <t>達魯瑪克9:00</t>
    <phoneticPr fontId="1" type="noConversion"/>
  </si>
  <si>
    <t>阿里擺18:00</t>
    <phoneticPr fontId="1" type="noConversion"/>
  </si>
  <si>
    <t>五</t>
    <phoneticPr fontId="1" type="noConversion"/>
  </si>
  <si>
    <t xml:space="preserve">巴拉冠(嘉豐村初鹿國小山里分校)                  </t>
    <phoneticPr fontId="10" type="noConversion"/>
  </si>
  <si>
    <t>0910549763                     0918019542</t>
    <phoneticPr fontId="10" type="noConversion"/>
  </si>
  <si>
    <t>初鹿國小</t>
    <phoneticPr fontId="10" type="noConversion"/>
  </si>
  <si>
    <t>07/10- 07/15</t>
    <phoneticPr fontId="10" type="noConversion"/>
  </si>
  <si>
    <r>
      <t>108年度卑南鄉各部落豐年祭</t>
    </r>
    <r>
      <rPr>
        <b/>
        <sz val="16"/>
        <color theme="1"/>
        <rFont val="NSimSun"/>
        <family val="3"/>
        <charset val="134"/>
      </rPr>
      <t>、</t>
    </r>
    <r>
      <rPr>
        <b/>
        <sz val="16"/>
        <color theme="1"/>
        <rFont val="新細明體"/>
        <family val="1"/>
        <charset val="136"/>
        <scheme val="major"/>
      </rPr>
      <t>收穫祭及鞦韆祭活動時程表(3版)</t>
    </r>
    <phoneticPr fontId="1" type="noConversion"/>
  </si>
  <si>
    <t>今年取消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</si>
</sst>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"/>
    <numFmt numFmtId="177" formatCode="m/d;@"/>
    <numFmt numFmtId="178" formatCode="h:mm;@"/>
  </numFmts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新細明體"/>
      <family val="1"/>
      <charset val="136"/>
      <scheme val="major"/>
    </font>
    <font>
      <b/>
      <sz val="16"/>
      <color theme="1"/>
      <name val="NSimSun"/>
      <family val="3"/>
      <charset val="134"/>
    </font>
    <font>
      <sz val="14"/>
      <color theme="1"/>
      <name val="新細明體"/>
      <family val="2"/>
      <charset val="136"/>
      <scheme val="minor"/>
    </font>
    <font>
      <b/>
      <sz val="14"/>
      <color rgb="FFFF0000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inor"/>
    </font>
    <font>
      <sz val="14"/>
      <color rgb="FFFF0000"/>
      <name val="新細明體"/>
      <family val="1"/>
      <charset val="136"/>
      <scheme val="minor"/>
    </font>
    <font>
      <sz val="9"/>
      <name val="新細明體"/>
      <family val="3"/>
      <charset val="136"/>
      <scheme val="minor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2"/>
      <color rgb="FFFF0000"/>
      <name val="新細明體"/>
      <family val="1"/>
      <charset val="136"/>
      <scheme val="minor"/>
    </font>
    <font>
      <u/>
      <sz val="14"/>
      <color rgb="FFFF0000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78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3" borderId="1" xfId="0" applyFont="1" applyFill="1" applyBorder="1">
      <alignment vertical="center"/>
    </xf>
    <xf numFmtId="176" fontId="5" fillId="3" borderId="1" xfId="0" applyNumberFormat="1" applyFont="1" applyFill="1" applyBorder="1">
      <alignment vertical="center"/>
    </xf>
    <xf numFmtId="0" fontId="9" fillId="0" borderId="1" xfId="0" applyFont="1" applyBorder="1">
      <alignment vertical="center"/>
    </xf>
    <xf numFmtId="20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11" fillId="3" borderId="1" xfId="0" applyFont="1" applyFill="1" applyBorder="1">
      <alignment vertical="center"/>
    </xf>
    <xf numFmtId="0" fontId="11" fillId="2" borderId="1" xfId="0" applyFont="1" applyFill="1" applyBorder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>
      <alignment vertical="center"/>
    </xf>
    <xf numFmtId="0" fontId="1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>
      <alignment vertical="center"/>
    </xf>
    <xf numFmtId="0" fontId="11" fillId="4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177" fontId="13" fillId="2" borderId="1" xfId="0" applyNumberFormat="1" applyFont="1" applyFill="1" applyBorder="1" applyAlignment="1">
      <alignment horizontal="center" vertical="center" wrapText="1"/>
    </xf>
    <xf numFmtId="20" fontId="13" fillId="2" borderId="1" xfId="0" applyNumberFormat="1" applyFont="1" applyFill="1" applyBorder="1" applyAlignment="1">
      <alignment horizontal="center" vertical="center" wrapText="1"/>
    </xf>
    <xf numFmtId="178" fontId="13" fillId="2" borderId="1" xfId="0" applyNumberFormat="1" applyFont="1" applyFill="1" applyBorder="1" applyAlignment="1">
      <alignment horizontal="center" vertical="center" wrapText="1"/>
    </xf>
    <xf numFmtId="177" fontId="13" fillId="4" borderId="1" xfId="0" applyNumberFormat="1" applyFont="1" applyFill="1" applyBorder="1" applyAlignment="1">
      <alignment horizontal="center" vertical="center" wrapText="1"/>
    </xf>
    <xf numFmtId="20" fontId="1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top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6" fontId="14" fillId="0" borderId="5" xfId="0" applyNumberFormat="1" applyFont="1" applyBorder="1" applyAlignment="1">
      <alignment horizontal="left" vertical="top" wrapText="1"/>
    </xf>
    <xf numFmtId="176" fontId="14" fillId="0" borderId="5" xfId="0" applyNumberFormat="1" applyFont="1" applyBorder="1" applyAlignment="1">
      <alignment vertical="top" wrapText="1"/>
    </xf>
    <xf numFmtId="176" fontId="14" fillId="0" borderId="5" xfId="0" applyNumberFormat="1" applyFont="1" applyBorder="1" applyAlignment="1">
      <alignment horizontal="left" vertical="top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1" xfId="0" applyNumberFormat="1" applyBorder="1" applyAlignment="1">
      <alignment vertical="top"/>
    </xf>
    <xf numFmtId="0" fontId="8" fillId="3" borderId="1" xfId="0" applyFont="1" applyFill="1" applyBorder="1" applyAlignment="1">
      <alignment horizontal="left" vertical="top"/>
    </xf>
    <xf numFmtId="177" fontId="12" fillId="2" borderId="1" xfId="0" applyNumberFormat="1" applyFont="1" applyFill="1" applyBorder="1" applyAlignment="1">
      <alignment horizontal="left" vertical="top" wrapText="1"/>
    </xf>
    <xf numFmtId="177" fontId="12" fillId="4" borderId="1" xfId="0" applyNumberFormat="1" applyFont="1" applyFill="1" applyBorder="1" applyAlignment="1">
      <alignment horizontal="left" vertical="top" wrapText="1"/>
    </xf>
    <xf numFmtId="0" fontId="6" fillId="6" borderId="1" xfId="0" applyFont="1" applyFill="1" applyBorder="1">
      <alignment vertical="center"/>
    </xf>
    <xf numFmtId="0" fontId="11" fillId="6" borderId="1" xfId="0" applyFont="1" applyFill="1" applyBorder="1">
      <alignment vertical="center"/>
    </xf>
    <xf numFmtId="0" fontId="12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>
      <alignment vertical="center"/>
    </xf>
    <xf numFmtId="0" fontId="15" fillId="6" borderId="1" xfId="0" applyFont="1" applyFill="1" applyBorder="1" applyAlignment="1">
      <alignment vertical="center"/>
    </xf>
    <xf numFmtId="20" fontId="5" fillId="6" borderId="1" xfId="0" applyNumberFormat="1" applyFont="1" applyFill="1" applyBorder="1" applyAlignment="1">
      <alignment vertical="center"/>
    </xf>
    <xf numFmtId="20" fontId="8" fillId="6" borderId="1" xfId="0" applyNumberFormat="1" applyFont="1" applyFill="1" applyBorder="1" applyAlignment="1">
      <alignment vertical="center" wrapText="1"/>
    </xf>
    <xf numFmtId="177" fontId="12" fillId="6" borderId="1" xfId="0" applyNumberFormat="1" applyFont="1" applyFill="1" applyBorder="1" applyAlignment="1">
      <alignment horizontal="left" vertical="top" wrapText="1"/>
    </xf>
    <xf numFmtId="177" fontId="13" fillId="6" borderId="1" xfId="0" applyNumberFormat="1" applyFont="1" applyFill="1" applyBorder="1" applyAlignment="1">
      <alignment horizontal="center" vertical="center" wrapText="1"/>
    </xf>
    <xf numFmtId="20" fontId="13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top"/>
    </xf>
    <xf numFmtId="177" fontId="11" fillId="5" borderId="1" xfId="0" applyNumberFormat="1" applyFont="1" applyFill="1" applyBorder="1" applyAlignment="1">
      <alignment horizontal="left" vertical="top"/>
    </xf>
    <xf numFmtId="177" fontId="13" fillId="5" borderId="1" xfId="0" applyNumberFormat="1" applyFont="1" applyFill="1" applyBorder="1" applyAlignment="1">
      <alignment horizontal="center" vertical="center"/>
    </xf>
    <xf numFmtId="20" fontId="13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left" vertical="top" wrapText="1"/>
    </xf>
    <xf numFmtId="177" fontId="13" fillId="2" borderId="1" xfId="0" applyNumberFormat="1" applyFont="1" applyFill="1" applyBorder="1" applyAlignment="1">
      <alignment horizontal="center" vertical="center"/>
    </xf>
    <xf numFmtId="20" fontId="1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</cellXfs>
  <cellStyles count="2">
    <cellStyle name="一般" xfId="0" builtinId="0"/>
    <cellStyle name="一般 4" xfId="1"/>
  </cellStyles>
  <dxfs count="0"/>
  <tableStyles count="0" defaultTableStyle="TableStyleMedium2" defaultPivotStyle="PivotStyleLight16"/>
  <colors>
    <mruColors>
      <color rgb="FFFDFB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48.11\&#21407;&#20303;&#27665;&#34892;&#25919;&#35506;\&#35036;&#25424;&#21161;\106&#35920;&#24180;&#31085;&#21450;&#23567;&#31859;&#31085;\106\106&#24180;&#35920;&#24180;&#31085;&#20736;&#35519;&#26597;&#34920;01&#38468;&#2021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106&#24180;&#35920;&#24180;&#31085;&#20736;&#35519;&#26597;&#34920;01&#38468;&#2021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48.11\&#21407;&#20303;&#27665;&#34892;&#25919;&#35506;\&#27506;&#26178;&#31085;&#20736;\&#25991;&#21270;&#21450;&#31085;&#20856;\107&#24180;&#27506;&#26178;&#31085;&#20736;&#35519;&#26597;&#34920;&#21329;&#21335;&#371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台東市"/>
      <sheetName val="卑南"/>
      <sheetName val="長濱"/>
      <sheetName val="鹿野"/>
      <sheetName val="池上"/>
      <sheetName val="東河"/>
      <sheetName val="關山"/>
      <sheetName val="大武 "/>
      <sheetName val="金峰"/>
      <sheetName val="達仁"/>
      <sheetName val="太麻里"/>
      <sheetName val="成功"/>
    </sheetNames>
    <sheetDataSet>
      <sheetData sheetId="0" refreshError="1"/>
      <sheetData sheetId="1" refreshError="1">
        <row r="2">
          <cell r="A2" t="str">
            <v>編號</v>
          </cell>
          <cell r="C2" t="str">
            <v>部落別</v>
          </cell>
          <cell r="D2" t="str">
            <v>族別</v>
          </cell>
          <cell r="H2" t="str">
            <v>活動地點(含地址)</v>
          </cell>
          <cell r="I2" t="str">
            <v>祭儀期間</v>
          </cell>
          <cell r="J2" t="str">
            <v>迎賓日期</v>
          </cell>
          <cell r="K2" t="str">
            <v>迎賓時間</v>
          </cell>
        </row>
        <row r="5">
          <cell r="C5" t="str">
            <v>利嘉部落</v>
          </cell>
          <cell r="D5" t="str">
            <v>卑南</v>
          </cell>
          <cell r="H5" t="str">
            <v>利嘉活動中心 ( 利嘉路669號)</v>
          </cell>
        </row>
        <row r="7">
          <cell r="C7" t="str">
            <v>山里部落</v>
          </cell>
          <cell r="D7" t="str">
            <v>阿美</v>
          </cell>
        </row>
        <row r="8">
          <cell r="C8" t="str">
            <v>莿桐部落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台東市"/>
      <sheetName val="卑南"/>
      <sheetName val="長濱"/>
      <sheetName val="鹿野"/>
      <sheetName val="池上"/>
      <sheetName val="東河"/>
      <sheetName val="關山"/>
      <sheetName val="大武 "/>
      <sheetName val="金峰"/>
      <sheetName val="達仁"/>
      <sheetName val="太麻里"/>
      <sheetName val="成功"/>
    </sheetNames>
    <sheetDataSet>
      <sheetData sheetId="0"/>
      <sheetData sheetId="1">
        <row r="2">
          <cell r="E2" t="str">
            <v>聯絡人</v>
          </cell>
          <cell r="F2" t="str">
            <v>職稱</v>
          </cell>
          <cell r="G2" t="str">
            <v>電話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台東"/>
      <sheetName val="卑南"/>
      <sheetName val="長濱"/>
      <sheetName val="鹿野"/>
      <sheetName val="池上"/>
      <sheetName val="東河"/>
      <sheetName val="關山"/>
      <sheetName val="大武"/>
      <sheetName val="金峰"/>
      <sheetName val="達仁"/>
      <sheetName val="太麻里"/>
      <sheetName val="成功"/>
    </sheetNames>
    <sheetDataSet>
      <sheetData sheetId="0" refreshError="1"/>
      <sheetData sheetId="1" refreshError="1">
        <row r="4">
          <cell r="C4" t="str">
            <v>初鹿部落</v>
          </cell>
        </row>
        <row r="5">
          <cell r="C5" t="str">
            <v>阿里擺部落</v>
          </cell>
          <cell r="D5" t="str">
            <v>卑南</v>
          </cell>
        </row>
        <row r="7">
          <cell r="C7" t="str">
            <v>下賓朗部落</v>
          </cell>
          <cell r="D7" t="str">
            <v>卑南</v>
          </cell>
        </row>
        <row r="10">
          <cell r="C10" t="str">
            <v>利吉部落</v>
          </cell>
          <cell r="D10" t="str">
            <v>阿美</v>
          </cell>
        </row>
        <row r="11">
          <cell r="C11" t="str">
            <v>達魯瑪克部落</v>
          </cell>
          <cell r="D11" t="str">
            <v>魯凱</v>
          </cell>
        </row>
        <row r="12">
          <cell r="C12" t="str">
            <v>大巴六九部落</v>
          </cell>
          <cell r="D12" t="str">
            <v>卑南</v>
          </cell>
        </row>
        <row r="13">
          <cell r="C13" t="str">
            <v>龍過脈部落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0" zoomScaleNormal="70" workbookViewId="0">
      <selection activeCell="G9" sqref="G9"/>
    </sheetView>
  </sheetViews>
  <sheetFormatPr defaultRowHeight="17" x14ac:dyDescent="0.4"/>
  <cols>
    <col min="1" max="1" width="6.36328125" customWidth="1"/>
    <col min="2" max="2" width="14.7265625" customWidth="1"/>
    <col min="3" max="3" width="8.453125" customWidth="1"/>
    <col min="4" max="4" width="13.26953125" customWidth="1"/>
    <col min="5" max="5" width="13.90625" customWidth="1"/>
    <col min="6" max="6" width="10.26953125" customWidth="1"/>
    <col min="7" max="7" width="26.90625" customWidth="1"/>
    <col min="8" max="8" width="9.36328125" customWidth="1"/>
    <col min="9" max="9" width="9.7265625" customWidth="1"/>
    <col min="10" max="11" width="11.36328125" customWidth="1"/>
  </cols>
  <sheetData/>
  <phoneticPr fontId="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topLeftCell="A4" zoomScale="70" zoomScaleNormal="70" workbookViewId="0">
      <selection activeCell="G7" sqref="G7"/>
    </sheetView>
  </sheetViews>
  <sheetFormatPr defaultRowHeight="17" x14ac:dyDescent="0.4"/>
  <cols>
    <col min="1" max="1" width="5.36328125" style="19" customWidth="1"/>
    <col min="2" max="2" width="16" customWidth="1"/>
    <col min="3" max="3" width="8.453125" customWidth="1"/>
    <col min="4" max="4" width="14.26953125" customWidth="1"/>
    <col min="5" max="5" width="13.36328125" customWidth="1"/>
    <col min="6" max="6" width="12.36328125" customWidth="1"/>
    <col min="7" max="7" width="28.453125" customWidth="1"/>
    <col min="8" max="8" width="13.08984375" customWidth="1"/>
    <col min="9" max="9" width="16.26953125" style="13" customWidth="1"/>
    <col min="10" max="10" width="17.36328125" style="13" customWidth="1"/>
    <col min="11" max="11" width="15.08984375" customWidth="1"/>
  </cols>
  <sheetData>
    <row r="1" spans="1:12" ht="30.75" customHeight="1" x14ac:dyDescent="0.4">
      <c r="C1" s="73" t="s">
        <v>53</v>
      </c>
      <c r="D1" s="73"/>
      <c r="E1" s="73"/>
      <c r="F1" s="73"/>
      <c r="G1" s="73"/>
      <c r="H1" s="73"/>
      <c r="I1" s="73"/>
      <c r="J1" s="73"/>
      <c r="K1" s="73"/>
    </row>
    <row r="2" spans="1:12" ht="50.25" customHeight="1" x14ac:dyDescent="0.4">
      <c r="A2" s="20" t="s">
        <v>1</v>
      </c>
      <c r="B2" s="1" t="str">
        <f>[1]卑南!$C$2</f>
        <v>部落別</v>
      </c>
      <c r="C2" s="1" t="str">
        <f>[1]卑南!$D$2</f>
        <v>族別</v>
      </c>
      <c r="D2" s="1" t="str">
        <f>[1]卑南!$I$2</f>
        <v>祭儀期間</v>
      </c>
      <c r="E2" s="8" t="str">
        <f>[1]卑南!$J$2</f>
        <v>迎賓日期</v>
      </c>
      <c r="F2" s="8" t="str">
        <f>[1]卑南!$K$2</f>
        <v>迎賓時間</v>
      </c>
      <c r="G2" s="1" t="str">
        <f>[1]卑南!$H$2</f>
        <v>活動地點(含地址)</v>
      </c>
      <c r="H2" s="1" t="str">
        <f>[2]卑南!$E$2</f>
        <v>聯絡人</v>
      </c>
      <c r="I2" s="12" t="str">
        <f>[2]卑南!$F$2</f>
        <v>職稱</v>
      </c>
      <c r="J2" s="14" t="str">
        <f>[2]卑南!$G$2</f>
        <v>電話</v>
      </c>
      <c r="K2" s="2" t="s">
        <v>0</v>
      </c>
    </row>
    <row r="3" spans="1:12" ht="43" customHeight="1" x14ac:dyDescent="0.4">
      <c r="A3" s="21">
        <v>1</v>
      </c>
      <c r="B3" s="10" t="str">
        <f>[1]卑南!$C$8</f>
        <v>莿桐部落</v>
      </c>
      <c r="C3" s="15" t="s">
        <v>3</v>
      </c>
      <c r="D3" s="55" t="s">
        <v>4</v>
      </c>
      <c r="E3" s="7">
        <v>43653</v>
      </c>
      <c r="F3" s="9">
        <v>0.625</v>
      </c>
      <c r="G3" s="17" t="s">
        <v>11</v>
      </c>
      <c r="H3" s="17" t="s">
        <v>7</v>
      </c>
      <c r="I3" s="17" t="s">
        <v>5</v>
      </c>
      <c r="J3" s="18" t="s">
        <v>6</v>
      </c>
      <c r="K3" s="6"/>
    </row>
    <row r="4" spans="1:12" ht="54" customHeight="1" x14ac:dyDescent="0.4">
      <c r="A4" s="21">
        <v>2</v>
      </c>
      <c r="B4" s="11" t="str">
        <f>[3]卑南!$C$4</f>
        <v>初鹿部落</v>
      </c>
      <c r="C4" s="16" t="s">
        <v>2</v>
      </c>
      <c r="D4" s="74" t="s">
        <v>52</v>
      </c>
      <c r="E4" s="75">
        <v>43659</v>
      </c>
      <c r="F4" s="76">
        <v>0.375</v>
      </c>
      <c r="G4" s="77" t="s">
        <v>51</v>
      </c>
      <c r="H4" s="22" t="s">
        <v>8</v>
      </c>
      <c r="I4" s="22" t="s">
        <v>9</v>
      </c>
      <c r="J4" s="22" t="s">
        <v>10</v>
      </c>
      <c r="K4" s="4"/>
    </row>
    <row r="5" spans="1:12" ht="41.15" customHeight="1" x14ac:dyDescent="0.4">
      <c r="A5" s="21">
        <v>3</v>
      </c>
      <c r="B5" s="11" t="str">
        <f>[1]卑南!$C$5</f>
        <v>利嘉部落</v>
      </c>
      <c r="C5" s="16" t="str">
        <f>[1]卑南!$D$5</f>
        <v>卑南</v>
      </c>
      <c r="D5" s="56">
        <v>43659</v>
      </c>
      <c r="E5" s="33">
        <v>43659</v>
      </c>
      <c r="F5" s="34">
        <v>0.5</v>
      </c>
      <c r="G5" s="5" t="str">
        <f>[1]卑南!$H$5</f>
        <v>利嘉活動中心 ( 利嘉路669號)</v>
      </c>
      <c r="H5" s="22" t="s">
        <v>12</v>
      </c>
      <c r="I5" s="22" t="s">
        <v>13</v>
      </c>
      <c r="J5" s="22" t="s">
        <v>14</v>
      </c>
      <c r="K5" s="4"/>
    </row>
    <row r="6" spans="1:12" ht="57" customHeight="1" x14ac:dyDescent="0.4">
      <c r="A6" s="21">
        <v>4</v>
      </c>
      <c r="B6" s="11" t="str">
        <f>[1]卑南!$C$7</f>
        <v>山里部落</v>
      </c>
      <c r="C6" s="16" t="str">
        <f>[1]卑南!$D$7</f>
        <v>阿美</v>
      </c>
      <c r="D6" s="56" t="s">
        <v>17</v>
      </c>
      <c r="E6" s="33">
        <v>43659</v>
      </c>
      <c r="F6" s="34">
        <v>0.625</v>
      </c>
      <c r="G6" s="22" t="s">
        <v>49</v>
      </c>
      <c r="H6" s="22" t="s">
        <v>15</v>
      </c>
      <c r="I6" s="22" t="s">
        <v>16</v>
      </c>
      <c r="J6" s="22" t="s">
        <v>50</v>
      </c>
      <c r="K6" s="4"/>
    </row>
    <row r="7" spans="1:12" ht="49.5" customHeight="1" x14ac:dyDescent="0.4">
      <c r="A7" s="21">
        <v>5</v>
      </c>
      <c r="B7" s="11" t="str">
        <f>[3]卑南!$C$7</f>
        <v>下賓朗部落</v>
      </c>
      <c r="C7" s="16" t="str">
        <f>[3]卑南!$D$7</f>
        <v>卑南</v>
      </c>
      <c r="D7" s="56">
        <v>43659</v>
      </c>
      <c r="E7" s="33">
        <v>43659</v>
      </c>
      <c r="F7" s="35">
        <v>0.75</v>
      </c>
      <c r="G7" s="22" t="s">
        <v>37</v>
      </c>
      <c r="H7" s="22" t="s">
        <v>38</v>
      </c>
      <c r="I7" s="22" t="s">
        <v>39</v>
      </c>
      <c r="J7" s="39" t="s">
        <v>40</v>
      </c>
      <c r="K7" s="4"/>
    </row>
    <row r="8" spans="1:12" ht="49.5" customHeight="1" x14ac:dyDescent="0.4">
      <c r="A8" s="21">
        <v>6</v>
      </c>
      <c r="B8" s="58" t="str">
        <f>[3]卑南!$C$10</f>
        <v>利吉部落</v>
      </c>
      <c r="C8" s="59" t="str">
        <f>[3]卑南!$D$10</f>
        <v>阿美</v>
      </c>
      <c r="D8" s="66" t="s">
        <v>22</v>
      </c>
      <c r="E8" s="67">
        <v>43660</v>
      </c>
      <c r="F8" s="68">
        <v>0.41666666666666669</v>
      </c>
      <c r="G8" s="61" t="s">
        <v>21</v>
      </c>
      <c r="H8" s="61" t="s">
        <v>18</v>
      </c>
      <c r="I8" s="61" t="s">
        <v>19</v>
      </c>
      <c r="J8" s="61" t="s">
        <v>20</v>
      </c>
      <c r="K8" s="62"/>
    </row>
    <row r="9" spans="1:12" s="28" customFormat="1" ht="49.5" customHeight="1" x14ac:dyDescent="0.4">
      <c r="A9" s="21">
        <v>7</v>
      </c>
      <c r="B9" s="58" t="str">
        <f>[3]卑南!$C$12</f>
        <v>大巴六九部落</v>
      </c>
      <c r="C9" s="59" t="str">
        <f>[3]卑南!$D$12</f>
        <v>卑南</v>
      </c>
      <c r="D9" s="66" t="s">
        <v>31</v>
      </c>
      <c r="E9" s="67">
        <v>43660</v>
      </c>
      <c r="F9" s="68">
        <v>0.49305555555555558</v>
      </c>
      <c r="G9" s="61" t="s">
        <v>32</v>
      </c>
      <c r="H9" s="61" t="s">
        <v>28</v>
      </c>
      <c r="I9" s="61" t="s">
        <v>29</v>
      </c>
      <c r="J9" s="60" t="s">
        <v>30</v>
      </c>
      <c r="K9" s="62"/>
      <c r="L9"/>
    </row>
    <row r="10" spans="1:12" ht="46.5" customHeight="1" x14ac:dyDescent="0.4">
      <c r="A10" s="21">
        <v>8</v>
      </c>
      <c r="B10" s="38" t="str">
        <f>[3]卑南!$C$11</f>
        <v>達魯瑪克部落</v>
      </c>
      <c r="C10" s="23" t="str">
        <f>[3]卑南!$D$11</f>
        <v>魯凱</v>
      </c>
      <c r="D10" s="57" t="s">
        <v>27</v>
      </c>
      <c r="E10" s="36">
        <v>43665</v>
      </c>
      <c r="F10" s="37">
        <v>0.375</v>
      </c>
      <c r="G10" s="24" t="s">
        <v>26</v>
      </c>
      <c r="H10" s="26" t="s">
        <v>23</v>
      </c>
      <c r="I10" s="26" t="s">
        <v>24</v>
      </c>
      <c r="J10" s="24" t="s">
        <v>25</v>
      </c>
      <c r="K10" s="25"/>
    </row>
    <row r="11" spans="1:12" ht="49.5" customHeight="1" x14ac:dyDescent="0.4">
      <c r="A11" s="21">
        <v>9</v>
      </c>
      <c r="B11" s="29" t="str">
        <f>[3]卑南!$C$5</f>
        <v>阿里擺部落</v>
      </c>
      <c r="C11" s="30" t="str">
        <f>[3]卑南!$D$5</f>
        <v>卑南</v>
      </c>
      <c r="D11" s="70">
        <v>43666</v>
      </c>
      <c r="E11" s="71">
        <v>43666</v>
      </c>
      <c r="F11" s="72">
        <v>0.75</v>
      </c>
      <c r="G11" s="30" t="s">
        <v>33</v>
      </c>
      <c r="H11" s="32" t="s">
        <v>34</v>
      </c>
      <c r="I11" s="32" t="s">
        <v>35</v>
      </c>
      <c r="J11" s="32" t="s">
        <v>36</v>
      </c>
      <c r="K11" s="31"/>
      <c r="L11" s="3"/>
    </row>
    <row r="12" spans="1:12" ht="41.25" customHeight="1" x14ac:dyDescent="0.4">
      <c r="A12" s="21">
        <v>10</v>
      </c>
      <c r="B12" s="58" t="str">
        <f>[3]卑南!$C$13</f>
        <v>龍過脈部落</v>
      </c>
      <c r="C12" s="59"/>
      <c r="D12" s="69"/>
      <c r="E12" s="63" t="s">
        <v>54</v>
      </c>
      <c r="F12" s="64"/>
      <c r="G12" s="65"/>
      <c r="H12" s="63" t="s">
        <v>54</v>
      </c>
      <c r="I12" s="65"/>
      <c r="J12" s="65"/>
      <c r="K12" s="62"/>
      <c r="L12" s="27"/>
    </row>
    <row r="13" spans="1:12" ht="45.75" customHeight="1" x14ac:dyDescent="0.4"/>
  </sheetData>
  <mergeCells count="1">
    <mergeCell ref="C1:K1"/>
  </mergeCells>
  <phoneticPr fontId="1" type="noConversion"/>
  <pageMargins left="0.25" right="0.25" top="0.75" bottom="0.75" header="0.3" footer="0.3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zoomScale="90" zoomScaleNormal="90" workbookViewId="0">
      <selection activeCell="I8" sqref="I8"/>
    </sheetView>
  </sheetViews>
  <sheetFormatPr defaultRowHeight="17" x14ac:dyDescent="0.4"/>
  <cols>
    <col min="1" max="1" width="4.54296875" customWidth="1"/>
    <col min="2" max="2" width="11.81640625" customWidth="1"/>
    <col min="5" max="5" width="12.453125" customWidth="1"/>
    <col min="6" max="6" width="14.08984375" customWidth="1"/>
  </cols>
  <sheetData>
    <row r="2" spans="2:6" x14ac:dyDescent="0.4">
      <c r="B2" s="44" t="s">
        <v>42</v>
      </c>
      <c r="C2" s="50"/>
      <c r="D2" s="51"/>
      <c r="E2" s="44" t="s">
        <v>48</v>
      </c>
      <c r="F2" s="44" t="s">
        <v>41</v>
      </c>
    </row>
    <row r="3" spans="2:6" x14ac:dyDescent="0.4">
      <c r="B3" s="44"/>
      <c r="C3" s="41"/>
      <c r="D3" s="41"/>
      <c r="E3" s="44"/>
      <c r="F3" s="52">
        <v>43652</v>
      </c>
    </row>
    <row r="4" spans="2:6" ht="69" customHeight="1" x14ac:dyDescent="0.4">
      <c r="B4" s="45"/>
      <c r="C4" s="42"/>
      <c r="D4" s="42"/>
      <c r="E4" s="45"/>
      <c r="F4" s="2"/>
    </row>
    <row r="5" spans="2:6" x14ac:dyDescent="0.4">
      <c r="B5" s="52">
        <v>43653</v>
      </c>
      <c r="C5" s="53"/>
      <c r="D5" s="53"/>
      <c r="E5" s="2"/>
      <c r="F5" s="52">
        <v>43659</v>
      </c>
    </row>
    <row r="6" spans="2:6" ht="96.5" customHeight="1" x14ac:dyDescent="0.4">
      <c r="B6" s="48" t="s">
        <v>43</v>
      </c>
      <c r="C6" s="42"/>
      <c r="D6" s="42"/>
      <c r="E6" s="45"/>
      <c r="F6" s="48" t="s">
        <v>44</v>
      </c>
    </row>
    <row r="7" spans="2:6" x14ac:dyDescent="0.4">
      <c r="B7" s="52">
        <v>43660</v>
      </c>
      <c r="C7" s="53"/>
      <c r="D7" s="53"/>
      <c r="E7" s="54">
        <v>43665</v>
      </c>
      <c r="F7" s="52">
        <v>43666</v>
      </c>
    </row>
    <row r="8" spans="2:6" ht="68" customHeight="1" x14ac:dyDescent="0.4">
      <c r="B8" s="47" t="s">
        <v>45</v>
      </c>
      <c r="C8" s="43"/>
      <c r="D8" s="43"/>
      <c r="E8" s="47" t="s">
        <v>46</v>
      </c>
      <c r="F8" s="49" t="s">
        <v>47</v>
      </c>
    </row>
    <row r="9" spans="2:6" x14ac:dyDescent="0.4">
      <c r="B9" s="52">
        <v>43667</v>
      </c>
      <c r="C9" s="53"/>
      <c r="D9" s="53"/>
      <c r="E9" s="2"/>
      <c r="F9" s="52">
        <v>43673</v>
      </c>
    </row>
    <row r="10" spans="2:6" ht="67.5" customHeight="1" x14ac:dyDescent="0.4">
      <c r="B10" s="46"/>
      <c r="C10" s="42"/>
      <c r="D10" s="42"/>
      <c r="E10" s="45"/>
      <c r="F10" s="46"/>
    </row>
    <row r="11" spans="2:6" x14ac:dyDescent="0.4">
      <c r="B11" s="40"/>
      <c r="F11" s="40"/>
    </row>
    <row r="12" spans="2:6" x14ac:dyDescent="0.4">
      <c r="B12" s="40"/>
      <c r="F12" s="40"/>
    </row>
    <row r="13" spans="2:6" x14ac:dyDescent="0.4">
      <c r="B13" s="40"/>
      <c r="F13" s="40"/>
    </row>
    <row r="14" spans="2:6" x14ac:dyDescent="0.4">
      <c r="B14" s="40"/>
      <c r="F14" s="40"/>
    </row>
    <row r="15" spans="2:6" x14ac:dyDescent="0.4">
      <c r="B15" s="40"/>
      <c r="F15" s="40"/>
    </row>
    <row r="16" spans="2:6" x14ac:dyDescent="0.4">
      <c r="B16" s="40"/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日程表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2019-06-21T03:48:44Z</cp:lastPrinted>
  <dcterms:created xsi:type="dcterms:W3CDTF">2017-07-03T08:08:46Z</dcterms:created>
  <dcterms:modified xsi:type="dcterms:W3CDTF">2019-06-21T05:32:23Z</dcterms:modified>
</cp:coreProperties>
</file>